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145" windowHeight="9765"/>
  </bookViews>
  <sheets>
    <sheet name="汇总" sheetId="1" r:id="rId1"/>
    <sheet name="Sheet1" sheetId="2" r:id="rId2"/>
  </sheets>
  <calcPr calcId="144525"/>
</workbook>
</file>

<file path=xl/sharedStrings.xml><?xml version="1.0" encoding="utf-8"?>
<sst xmlns="http://schemas.openxmlformats.org/spreadsheetml/2006/main" count="64" uniqueCount="39">
  <si>
    <t>2019年度海口市国资委外派监事会主席及专职监事的薪酬及福利待遇信息公开表</t>
  </si>
  <si>
    <t>单位名称(盖章)：海口市国有资产监督管理委员会</t>
  </si>
  <si>
    <t>单位：元</t>
  </si>
  <si>
    <t>序号</t>
  </si>
  <si>
    <t>姓名</t>
  </si>
  <si>
    <t>职务</t>
  </si>
  <si>
    <t>2019年
任职期间</t>
  </si>
  <si>
    <t>基本年薪</t>
  </si>
  <si>
    <t>绩效年薪</t>
  </si>
  <si>
    <t>任期激励</t>
  </si>
  <si>
    <t>薪酬合计</t>
  </si>
  <si>
    <t>单位交纳的五险一金</t>
  </si>
  <si>
    <t>五险一金合计</t>
  </si>
  <si>
    <t>养老保险金额</t>
  </si>
  <si>
    <t>医疗保险金额</t>
  </si>
  <si>
    <t>失业保险金额</t>
  </si>
  <si>
    <t>工伤保险金额</t>
  </si>
  <si>
    <t>生育保险金额</t>
  </si>
  <si>
    <t>上交住房公积金</t>
  </si>
  <si>
    <t>杨 丽</t>
  </si>
  <si>
    <t>监事会主席</t>
  </si>
  <si>
    <t>2019.1-2019.12</t>
  </si>
  <si>
    <t>万 伟</t>
  </si>
  <si>
    <t>冯长清</t>
  </si>
  <si>
    <t>林  波</t>
  </si>
  <si>
    <t>2019.9-2019.12</t>
  </si>
  <si>
    <t>潘建军</t>
  </si>
  <si>
    <t>吴家卫</t>
  </si>
  <si>
    <t>专职监事</t>
  </si>
  <si>
    <t>吴思和</t>
  </si>
  <si>
    <t>郑晓红</t>
  </si>
  <si>
    <t>黄海燕</t>
  </si>
  <si>
    <t>2019.6-2019.12</t>
  </si>
  <si>
    <t>黄海鸥</t>
  </si>
  <si>
    <t>魏世晖</t>
  </si>
  <si>
    <t>陈长锐</t>
  </si>
  <si>
    <t>邓文秀</t>
  </si>
  <si>
    <t>韩妙莎</t>
  </si>
  <si>
    <t>王雪容</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</si>
</sst>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_ "/>
  </numFmts>
  <fonts count="23">
    <font>
      <sz val="11"/>
      <color theme="1"/>
      <name val="宋体"/>
      <charset val="134"/>
      <scheme val="minor"/>
    </font>
    <font>
      <sz val="16"/>
      <color theme="1"/>
      <name val="宋体"/>
      <charset val="134"/>
      <scheme val="minor"/>
    </font>
    <font>
      <sz val="14"/>
      <color theme="1"/>
      <name val="宋体"/>
      <charset val="134"/>
      <scheme val="minor"/>
    </font>
    <font>
      <sz val="12"/>
      <color theme="1"/>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5" tint="0.599993896298105"/>
        <bgColor indexed="64"/>
      </patternFill>
    </fill>
    <fill>
      <patternFill patternType="solid">
        <fgColor theme="5"/>
        <bgColor indexed="64"/>
      </patternFill>
    </fill>
    <fill>
      <patternFill patternType="solid">
        <fgColor rgb="FFA5A5A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9"/>
        <bgColor indexed="64"/>
      </patternFill>
    </fill>
    <fill>
      <patternFill patternType="solid">
        <fgColor theme="7"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27" borderId="0" applyNumberFormat="0" applyBorder="0" applyAlignment="0" applyProtection="0">
      <alignment vertical="center"/>
    </xf>
    <xf numFmtId="0" fontId="19" fillId="2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5"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4" fillId="1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8" borderId="11" applyNumberFormat="0" applyFont="0" applyAlignment="0" applyProtection="0">
      <alignment vertical="center"/>
    </xf>
    <xf numFmtId="0" fontId="4" fillId="28"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9" applyNumberFormat="0" applyFill="0" applyAlignment="0" applyProtection="0">
      <alignment vertical="center"/>
    </xf>
    <xf numFmtId="0" fontId="8" fillId="0" borderId="9" applyNumberFormat="0" applyFill="0" applyAlignment="0" applyProtection="0">
      <alignment vertical="center"/>
    </xf>
    <xf numFmtId="0" fontId="4" fillId="32" borderId="0" applyNumberFormat="0" applyBorder="0" applyAlignment="0" applyProtection="0">
      <alignment vertical="center"/>
    </xf>
    <xf numFmtId="0" fontId="13" fillId="0" borderId="12" applyNumberFormat="0" applyFill="0" applyAlignment="0" applyProtection="0">
      <alignment vertical="center"/>
    </xf>
    <xf numFmtId="0" fontId="4" fillId="10" borderId="0" applyNumberFormat="0" applyBorder="0" applyAlignment="0" applyProtection="0">
      <alignment vertical="center"/>
    </xf>
    <xf numFmtId="0" fontId="7" fillId="6" borderId="8" applyNumberFormat="0" applyAlignment="0" applyProtection="0">
      <alignment vertical="center"/>
    </xf>
    <xf numFmtId="0" fontId="21" fillId="6" borderId="13" applyNumberFormat="0" applyAlignment="0" applyProtection="0">
      <alignment vertical="center"/>
    </xf>
    <xf numFmtId="0" fontId="6" fillId="5" borderId="7" applyNumberFormat="0" applyAlignment="0" applyProtection="0">
      <alignment vertical="center"/>
    </xf>
    <xf numFmtId="0" fontId="5" fillId="14" borderId="0" applyNumberFormat="0" applyBorder="0" applyAlignment="0" applyProtection="0">
      <alignment vertical="center"/>
    </xf>
    <xf numFmtId="0" fontId="4" fillId="4" borderId="0" applyNumberFormat="0" applyBorder="0" applyAlignment="0" applyProtection="0">
      <alignment vertical="center"/>
    </xf>
    <xf numFmtId="0" fontId="15" fillId="0" borderId="10" applyNumberFormat="0" applyFill="0" applyAlignment="0" applyProtection="0">
      <alignment vertical="center"/>
    </xf>
    <xf numFmtId="0" fontId="20" fillId="0" borderId="14" applyNumberFormat="0" applyFill="0" applyAlignment="0" applyProtection="0">
      <alignment vertical="center"/>
    </xf>
    <xf numFmtId="0" fontId="10" fillId="9" borderId="0" applyNumberFormat="0" applyBorder="0" applyAlignment="0" applyProtection="0">
      <alignment vertical="center"/>
    </xf>
    <xf numFmtId="0" fontId="22" fillId="31" borderId="0" applyNumberFormat="0" applyBorder="0" applyAlignment="0" applyProtection="0">
      <alignment vertical="center"/>
    </xf>
    <xf numFmtId="0" fontId="5" fillId="30" borderId="0" applyNumberFormat="0" applyBorder="0" applyAlignment="0" applyProtection="0">
      <alignment vertical="center"/>
    </xf>
    <xf numFmtId="0" fontId="4" fillId="26" borderId="0" applyNumberFormat="0" applyBorder="0" applyAlignment="0" applyProtection="0">
      <alignment vertical="center"/>
    </xf>
    <xf numFmtId="0" fontId="5" fillId="13" borderId="0" applyNumberFormat="0" applyBorder="0" applyAlignment="0" applyProtection="0">
      <alignment vertical="center"/>
    </xf>
    <xf numFmtId="0" fontId="5" fillId="22" borderId="0" applyNumberFormat="0" applyBorder="0" applyAlignment="0" applyProtection="0">
      <alignment vertical="center"/>
    </xf>
    <xf numFmtId="0" fontId="5" fillId="21" borderId="0" applyNumberFormat="0" applyBorder="0" applyAlignment="0" applyProtection="0">
      <alignment vertical="center"/>
    </xf>
    <xf numFmtId="0" fontId="5" fillId="3" borderId="0" applyNumberFormat="0" applyBorder="0" applyAlignment="0" applyProtection="0">
      <alignment vertical="center"/>
    </xf>
    <xf numFmtId="0" fontId="4" fillId="17" borderId="0" applyNumberFormat="0" applyBorder="0" applyAlignment="0" applyProtection="0">
      <alignment vertical="center"/>
    </xf>
    <xf numFmtId="0" fontId="4" fillId="2"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4" fillId="8" borderId="0" applyNumberFormat="0" applyBorder="0" applyAlignment="0" applyProtection="0">
      <alignment vertical="center"/>
    </xf>
    <xf numFmtId="0" fontId="5" fillId="20" borderId="0" applyNumberFormat="0" applyBorder="0" applyAlignment="0" applyProtection="0">
      <alignment vertical="center"/>
    </xf>
    <xf numFmtId="0" fontId="4" fillId="12" borderId="0" applyNumberFormat="0" applyBorder="0" applyAlignment="0" applyProtection="0">
      <alignment vertical="center"/>
    </xf>
    <xf numFmtId="0" fontId="4" fillId="24" borderId="0" applyNumberFormat="0" applyBorder="0" applyAlignment="0" applyProtection="0">
      <alignment vertical="center"/>
    </xf>
    <xf numFmtId="0" fontId="5" fillId="16" borderId="0" applyNumberFormat="0" applyBorder="0" applyAlignment="0" applyProtection="0">
      <alignment vertical="center"/>
    </xf>
    <xf numFmtId="0" fontId="4" fillId="7" borderId="0" applyNumberFormat="0" applyBorder="0" applyAlignment="0" applyProtection="0">
      <alignment vertical="center"/>
    </xf>
    <xf numFmtId="0" fontId="0" fillId="0" borderId="0">
      <alignment vertical="center"/>
    </xf>
    <xf numFmtId="0" fontId="0" fillId="0" borderId="0">
      <alignment vertical="center"/>
    </xf>
  </cellStyleXfs>
  <cellXfs count="23">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177" fontId="3" fillId="0" borderId="3"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3" xfId="0" applyNumberFormat="1" applyFont="1" applyBorder="1" applyAlignment="1">
      <alignment vertical="center" wrapText="1"/>
    </xf>
    <xf numFmtId="0" fontId="0" fillId="0" borderId="3" xfId="0" applyBorder="1" applyAlignment="1">
      <alignment horizontal="center" vertical="center"/>
    </xf>
    <xf numFmtId="0" fontId="0" fillId="0" borderId="3" xfId="0" applyFont="1" applyBorder="1">
      <alignment vertical="center"/>
    </xf>
    <xf numFmtId="0" fontId="0" fillId="0" borderId="3" xfId="0" applyFont="1" applyBorder="1" applyAlignment="1">
      <alignment horizontal="center" vertical="center" wrapText="1"/>
    </xf>
    <xf numFmtId="176" fontId="3" fillId="0" borderId="3" xfId="0" applyNumberFormat="1" applyFont="1" applyBorder="1">
      <alignment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vertical="center" wrapText="1"/>
    </xf>
    <xf numFmtId="0" fontId="3" fillId="0" borderId="3" xfId="0" applyFont="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11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9"/>
  <sheetViews>
    <sheetView tabSelected="1" workbookViewId="0">
      <selection activeCell="F6" sqref="F6"/>
    </sheetView>
  </sheetViews>
  <sheetFormatPr defaultColWidth="9" defaultRowHeight="13.5"/>
  <cols>
    <col min="1" max="1" width="5.875" customWidth="1"/>
    <col min="2" max="2" width="7.5" customWidth="1"/>
    <col min="3" max="4" width="12" customWidth="1"/>
    <col min="5" max="5" width="11.625" customWidth="1"/>
    <col min="6" max="6" width="11.5" customWidth="1"/>
    <col min="7" max="7" width="8.5" customWidth="1"/>
    <col min="8" max="8" width="12.375" customWidth="1"/>
    <col min="9" max="9" width="11.25" customWidth="1"/>
    <col min="10" max="10" width="10.625" customWidth="1"/>
    <col min="11" max="11" width="10" customWidth="1"/>
    <col min="12" max="12" width="10.375" customWidth="1"/>
    <col min="13" max="13" width="10" customWidth="1"/>
    <col min="14" max="14" width="11.875" customWidth="1"/>
    <col min="15" max="15" width="10.625" customWidth="1"/>
  </cols>
  <sheetData>
    <row r="1" ht="43.5" customHeight="1" spans="2:14">
      <c r="B1" s="1" t="s">
        <v>0</v>
      </c>
      <c r="C1" s="1"/>
      <c r="D1" s="1"/>
      <c r="E1" s="1"/>
      <c r="F1" s="1"/>
      <c r="G1" s="1"/>
      <c r="H1" s="1"/>
      <c r="I1" s="1"/>
      <c r="J1" s="1"/>
      <c r="K1" s="1"/>
      <c r="L1" s="1"/>
      <c r="M1" s="1"/>
      <c r="N1" s="1"/>
    </row>
    <row r="2" ht="43" customHeight="1" spans="1:14">
      <c r="A2" s="2" t="s">
        <v>1</v>
      </c>
      <c r="B2" s="2"/>
      <c r="C2" s="2"/>
      <c r="D2" s="2"/>
      <c r="E2" s="2"/>
      <c r="F2" s="2"/>
      <c r="G2" s="2"/>
      <c r="H2" s="2"/>
      <c r="I2" s="2"/>
      <c r="J2" s="16"/>
      <c r="K2" s="16"/>
      <c r="L2" s="16"/>
      <c r="M2" s="16"/>
      <c r="N2" s="17" t="s">
        <v>2</v>
      </c>
    </row>
    <row r="3" ht="27" customHeight="1" spans="1:15">
      <c r="A3" s="3" t="s">
        <v>3</v>
      </c>
      <c r="B3" s="3" t="s">
        <v>4</v>
      </c>
      <c r="C3" s="3" t="s">
        <v>5</v>
      </c>
      <c r="D3" s="4" t="s">
        <v>6</v>
      </c>
      <c r="E3" s="4" t="s">
        <v>7</v>
      </c>
      <c r="F3" s="4" t="s">
        <v>8</v>
      </c>
      <c r="G3" s="4" t="s">
        <v>9</v>
      </c>
      <c r="H3" s="4" t="s">
        <v>10</v>
      </c>
      <c r="I3" s="18" t="s">
        <v>11</v>
      </c>
      <c r="J3" s="19"/>
      <c r="K3" s="19"/>
      <c r="L3" s="19"/>
      <c r="M3" s="19"/>
      <c r="N3" s="20"/>
      <c r="O3" s="8" t="s">
        <v>12</v>
      </c>
    </row>
    <row r="4" ht="54" customHeight="1" spans="1:15">
      <c r="A4" s="5"/>
      <c r="B4" s="5"/>
      <c r="C4" s="5"/>
      <c r="D4" s="6"/>
      <c r="E4" s="6"/>
      <c r="F4" s="6"/>
      <c r="G4" s="6"/>
      <c r="H4" s="6"/>
      <c r="I4" s="8" t="s">
        <v>13</v>
      </c>
      <c r="J4" s="8" t="s">
        <v>14</v>
      </c>
      <c r="K4" s="8" t="s">
        <v>15</v>
      </c>
      <c r="L4" s="8" t="s">
        <v>16</v>
      </c>
      <c r="M4" s="8" t="s">
        <v>17</v>
      </c>
      <c r="N4" s="21" t="s">
        <v>18</v>
      </c>
      <c r="O4" s="8"/>
    </row>
    <row r="5" ht="30" customHeight="1" spans="1:15">
      <c r="A5" s="7">
        <v>1</v>
      </c>
      <c r="B5" s="7" t="s">
        <v>19</v>
      </c>
      <c r="C5" s="8" t="s">
        <v>20</v>
      </c>
      <c r="D5" s="8" t="s">
        <v>21</v>
      </c>
      <c r="E5" s="9">
        <v>144375</v>
      </c>
      <c r="F5" s="10">
        <v>144375</v>
      </c>
      <c r="G5" s="10">
        <v>0</v>
      </c>
      <c r="H5" s="10">
        <f>SUM(E5:G5)</f>
        <v>288750</v>
      </c>
      <c r="I5" s="10">
        <v>15305.23</v>
      </c>
      <c r="J5" s="10">
        <v>7404.44</v>
      </c>
      <c r="K5" s="10">
        <v>455.07</v>
      </c>
      <c r="L5" s="10">
        <v>182.05</v>
      </c>
      <c r="M5" s="10">
        <v>330.96</v>
      </c>
      <c r="N5" s="10">
        <v>10923</v>
      </c>
      <c r="O5" s="22">
        <f>SUM(I5:N5)</f>
        <v>34600.75</v>
      </c>
    </row>
    <row r="6" ht="30" customHeight="1" spans="1:15">
      <c r="A6" s="7">
        <v>2</v>
      </c>
      <c r="B6" s="7" t="s">
        <v>22</v>
      </c>
      <c r="C6" s="8" t="s">
        <v>20</v>
      </c>
      <c r="D6" s="8" t="s">
        <v>21</v>
      </c>
      <c r="E6" s="9">
        <v>144375</v>
      </c>
      <c r="F6" s="10">
        <v>115500</v>
      </c>
      <c r="G6" s="10">
        <v>0</v>
      </c>
      <c r="H6" s="10">
        <f t="shared" ref="H6:H19" si="0">SUM(E6:G6)</f>
        <v>259875</v>
      </c>
      <c r="I6" s="10">
        <v>15417.6</v>
      </c>
      <c r="J6" s="10">
        <v>8190.6</v>
      </c>
      <c r="K6" s="10">
        <v>481.8</v>
      </c>
      <c r="L6" s="10">
        <v>346.9</v>
      </c>
      <c r="M6" s="10">
        <v>0</v>
      </c>
      <c r="N6" s="10">
        <v>15197.4</v>
      </c>
      <c r="O6" s="22">
        <f t="shared" ref="O6:O19" si="1">SUM(I6:N6)</f>
        <v>39634.3</v>
      </c>
    </row>
    <row r="7" ht="30" customHeight="1" spans="1:15">
      <c r="A7" s="7">
        <v>3</v>
      </c>
      <c r="B7" s="7" t="s">
        <v>23</v>
      </c>
      <c r="C7" s="7" t="s">
        <v>20</v>
      </c>
      <c r="D7" s="8" t="s">
        <v>21</v>
      </c>
      <c r="E7" s="9">
        <v>144375</v>
      </c>
      <c r="F7" s="10">
        <v>115500</v>
      </c>
      <c r="G7" s="10">
        <v>0</v>
      </c>
      <c r="H7" s="10">
        <f t="shared" si="0"/>
        <v>259875</v>
      </c>
      <c r="I7" s="10">
        <v>24458.05</v>
      </c>
      <c r="J7" s="10">
        <v>11832.45</v>
      </c>
      <c r="K7" s="10">
        <v>727.1</v>
      </c>
      <c r="L7" s="10">
        <v>465.41</v>
      </c>
      <c r="M7" s="10">
        <v>528.8</v>
      </c>
      <c r="N7" s="10">
        <v>17457</v>
      </c>
      <c r="O7" s="22">
        <f t="shared" si="1"/>
        <v>55468.81</v>
      </c>
    </row>
    <row r="8" ht="30" customHeight="1" spans="1:15">
      <c r="A8" s="7">
        <v>4</v>
      </c>
      <c r="B8" s="7" t="s">
        <v>24</v>
      </c>
      <c r="C8" s="7" t="s">
        <v>20</v>
      </c>
      <c r="D8" s="8" t="s">
        <v>25</v>
      </c>
      <c r="E8" s="9">
        <v>39375</v>
      </c>
      <c r="F8" s="10">
        <v>31500</v>
      </c>
      <c r="G8" s="10">
        <v>0</v>
      </c>
      <c r="H8" s="10">
        <f t="shared" si="0"/>
        <v>70875</v>
      </c>
      <c r="I8" s="10">
        <v>6803.76</v>
      </c>
      <c r="J8" s="10">
        <v>3614.49</v>
      </c>
      <c r="K8" s="10">
        <v>212.61</v>
      </c>
      <c r="L8" s="10">
        <v>136.08</v>
      </c>
      <c r="M8" s="10">
        <v>0</v>
      </c>
      <c r="N8" s="10">
        <v>5103</v>
      </c>
      <c r="O8" s="22">
        <f t="shared" si="1"/>
        <v>15869.94</v>
      </c>
    </row>
    <row r="9" ht="30" customHeight="1" spans="1:15">
      <c r="A9" s="7">
        <v>5</v>
      </c>
      <c r="B9" s="7" t="s">
        <v>26</v>
      </c>
      <c r="C9" s="7" t="s">
        <v>20</v>
      </c>
      <c r="D9" s="8" t="s">
        <v>25</v>
      </c>
      <c r="E9" s="9">
        <v>39375</v>
      </c>
      <c r="F9" s="10">
        <v>31500</v>
      </c>
      <c r="G9" s="10">
        <v>0</v>
      </c>
      <c r="H9" s="10">
        <f t="shared" si="0"/>
        <v>70875</v>
      </c>
      <c r="I9" s="10">
        <v>4076.85</v>
      </c>
      <c r="J9" s="10">
        <v>2165.82</v>
      </c>
      <c r="K9" s="10">
        <v>127.41</v>
      </c>
      <c r="L9" s="10">
        <v>71.34</v>
      </c>
      <c r="M9" s="10">
        <v>0</v>
      </c>
      <c r="N9" s="10">
        <v>3120</v>
      </c>
      <c r="O9" s="22">
        <f t="shared" si="1"/>
        <v>9561.42</v>
      </c>
    </row>
    <row r="10" ht="30" customHeight="1" spans="1:15">
      <c r="A10" s="7">
        <v>6</v>
      </c>
      <c r="B10" s="7" t="s">
        <v>27</v>
      </c>
      <c r="C10" s="7" t="s">
        <v>28</v>
      </c>
      <c r="D10" s="8" t="s">
        <v>21</v>
      </c>
      <c r="E10" s="9">
        <v>115500</v>
      </c>
      <c r="F10" s="10">
        <v>40425</v>
      </c>
      <c r="G10" s="10">
        <v>0</v>
      </c>
      <c r="H10" s="10">
        <f t="shared" si="0"/>
        <v>155925</v>
      </c>
      <c r="I10" s="10">
        <v>15124.8</v>
      </c>
      <c r="J10" s="10">
        <v>7317.16</v>
      </c>
      <c r="K10" s="10">
        <v>449.68</v>
      </c>
      <c r="L10" s="10">
        <v>287.76</v>
      </c>
      <c r="M10" s="10">
        <v>327.04</v>
      </c>
      <c r="N10" s="10">
        <v>10791</v>
      </c>
      <c r="O10" s="22">
        <f t="shared" si="1"/>
        <v>34297.44</v>
      </c>
    </row>
    <row r="11" ht="30" customHeight="1" spans="1:15">
      <c r="A11" s="7">
        <v>7</v>
      </c>
      <c r="B11" s="7" t="s">
        <v>29</v>
      </c>
      <c r="C11" s="7" t="s">
        <v>28</v>
      </c>
      <c r="D11" s="8" t="s">
        <v>21</v>
      </c>
      <c r="E11" s="9">
        <v>115500</v>
      </c>
      <c r="F11" s="10">
        <v>40425</v>
      </c>
      <c r="G11" s="10">
        <v>0</v>
      </c>
      <c r="H11" s="10">
        <f t="shared" si="0"/>
        <v>155925</v>
      </c>
      <c r="I11" s="10">
        <v>18639.55</v>
      </c>
      <c r="J11" s="10">
        <v>9017.47</v>
      </c>
      <c r="K11" s="10">
        <v>288.14</v>
      </c>
      <c r="L11" s="10">
        <v>576.35</v>
      </c>
      <c r="M11" s="10">
        <v>403.04</v>
      </c>
      <c r="N11" s="10">
        <v>13299</v>
      </c>
      <c r="O11" s="22">
        <f t="shared" si="1"/>
        <v>42223.55</v>
      </c>
    </row>
    <row r="12" ht="30" customHeight="1" spans="1:15">
      <c r="A12" s="7">
        <v>8</v>
      </c>
      <c r="B12" s="7" t="s">
        <v>30</v>
      </c>
      <c r="C12" s="7" t="s">
        <v>28</v>
      </c>
      <c r="D12" s="8" t="s">
        <v>21</v>
      </c>
      <c r="E12" s="9">
        <v>115500</v>
      </c>
      <c r="F12" s="10">
        <v>40425</v>
      </c>
      <c r="G12" s="10">
        <v>0</v>
      </c>
      <c r="H12" s="10">
        <f t="shared" si="0"/>
        <v>155925</v>
      </c>
      <c r="I12" s="10">
        <v>18811.69</v>
      </c>
      <c r="J12" s="10">
        <v>9100.79</v>
      </c>
      <c r="K12" s="10">
        <v>559.27</v>
      </c>
      <c r="L12" s="10">
        <v>313.19</v>
      </c>
      <c r="M12" s="10">
        <v>406.74</v>
      </c>
      <c r="N12" s="10">
        <v>13651</v>
      </c>
      <c r="O12" s="22">
        <f t="shared" si="1"/>
        <v>42842.68</v>
      </c>
    </row>
    <row r="13" customFormat="1" ht="30" customHeight="1" spans="1:15">
      <c r="A13" s="7">
        <v>9</v>
      </c>
      <c r="B13" s="7" t="s">
        <v>31</v>
      </c>
      <c r="C13" s="8" t="s">
        <v>28</v>
      </c>
      <c r="D13" s="8" t="s">
        <v>32</v>
      </c>
      <c r="E13" s="9">
        <f>ROUND(126000*6/12,2)</f>
        <v>63000</v>
      </c>
      <c r="F13" s="10">
        <v>25200</v>
      </c>
      <c r="G13" s="10">
        <v>0</v>
      </c>
      <c r="H13" s="10">
        <f t="shared" si="0"/>
        <v>88200</v>
      </c>
      <c r="I13" s="10">
        <v>9351.36</v>
      </c>
      <c r="J13" s="10">
        <v>4821.81</v>
      </c>
      <c r="K13" s="10">
        <v>292.26</v>
      </c>
      <c r="L13" s="10">
        <v>163.62</v>
      </c>
      <c r="M13" s="10">
        <v>146.13</v>
      </c>
      <c r="N13" s="10">
        <f>1169*6</f>
        <v>7014</v>
      </c>
      <c r="O13" s="22">
        <f t="shared" si="1"/>
        <v>21789.18</v>
      </c>
    </row>
    <row r="14" ht="30" customHeight="1" spans="1:15">
      <c r="A14" s="7">
        <v>10</v>
      </c>
      <c r="B14" s="7" t="s">
        <v>33</v>
      </c>
      <c r="C14" s="8" t="s">
        <v>28</v>
      </c>
      <c r="D14" s="8" t="s">
        <v>21</v>
      </c>
      <c r="E14" s="9">
        <v>115500</v>
      </c>
      <c r="F14" s="10">
        <v>40425</v>
      </c>
      <c r="G14" s="10">
        <v>0</v>
      </c>
      <c r="H14" s="10">
        <f t="shared" si="0"/>
        <v>155925</v>
      </c>
      <c r="I14" s="10">
        <v>9152</v>
      </c>
      <c r="J14" s="10">
        <v>4862</v>
      </c>
      <c r="K14" s="10">
        <v>286</v>
      </c>
      <c r="L14" s="10">
        <v>114.4</v>
      </c>
      <c r="M14" s="10">
        <v>0</v>
      </c>
      <c r="N14" s="10">
        <v>10404</v>
      </c>
      <c r="O14" s="22">
        <f t="shared" si="1"/>
        <v>24818.4</v>
      </c>
    </row>
    <row r="15" ht="30" customHeight="1" spans="1:15">
      <c r="A15" s="7">
        <v>11</v>
      </c>
      <c r="B15" s="7" t="s">
        <v>34</v>
      </c>
      <c r="C15" s="8" t="s">
        <v>28</v>
      </c>
      <c r="D15" s="8" t="s">
        <v>21</v>
      </c>
      <c r="E15" s="9">
        <v>124070</v>
      </c>
      <c r="F15" s="10">
        <v>41798.33</v>
      </c>
      <c r="G15" s="10">
        <v>0</v>
      </c>
      <c r="H15" s="10">
        <f t="shared" si="0"/>
        <v>165868.33</v>
      </c>
      <c r="I15" s="10">
        <v>17619.21</v>
      </c>
      <c r="J15" s="10">
        <v>8420.95</v>
      </c>
      <c r="K15" s="10">
        <v>518.21</v>
      </c>
      <c r="L15" s="10">
        <v>331.66</v>
      </c>
      <c r="M15" s="10">
        <v>388.66</v>
      </c>
      <c r="N15" s="10">
        <v>12437</v>
      </c>
      <c r="O15" s="22">
        <f t="shared" si="1"/>
        <v>39715.69</v>
      </c>
    </row>
    <row r="16" ht="30" customHeight="1" spans="1:15">
      <c r="A16" s="7">
        <v>12</v>
      </c>
      <c r="B16" s="7" t="s">
        <v>35</v>
      </c>
      <c r="C16" s="8" t="s">
        <v>28</v>
      </c>
      <c r="D16" s="8" t="s">
        <v>21</v>
      </c>
      <c r="E16" s="9">
        <v>124070</v>
      </c>
      <c r="F16" s="10">
        <v>41798.33</v>
      </c>
      <c r="G16" s="10">
        <v>0</v>
      </c>
      <c r="H16" s="10">
        <f t="shared" si="0"/>
        <v>165868.33</v>
      </c>
      <c r="I16" s="10">
        <v>17020.86</v>
      </c>
      <c r="J16" s="10">
        <v>8134.97</v>
      </c>
      <c r="K16" s="10">
        <v>500.61</v>
      </c>
      <c r="L16" s="10">
        <v>320.39</v>
      </c>
      <c r="M16" s="10">
        <v>375.46</v>
      </c>
      <c r="N16" s="10">
        <v>12015</v>
      </c>
      <c r="O16" s="22">
        <f t="shared" si="1"/>
        <v>38367.29</v>
      </c>
    </row>
    <row r="17" ht="33" customHeight="1" spans="1:15">
      <c r="A17" s="7">
        <v>13</v>
      </c>
      <c r="B17" s="8" t="s">
        <v>36</v>
      </c>
      <c r="C17" s="8" t="s">
        <v>28</v>
      </c>
      <c r="D17" s="8" t="s">
        <v>21</v>
      </c>
      <c r="E17" s="9">
        <v>115500</v>
      </c>
      <c r="F17" s="11">
        <v>40425</v>
      </c>
      <c r="G17" s="10">
        <v>0</v>
      </c>
      <c r="H17" s="10">
        <f t="shared" si="0"/>
        <v>155925</v>
      </c>
      <c r="I17" s="11">
        <v>14871.1</v>
      </c>
      <c r="J17" s="11">
        <v>7194.34</v>
      </c>
      <c r="K17" s="11">
        <v>442.09</v>
      </c>
      <c r="L17" s="11">
        <v>176.88</v>
      </c>
      <c r="M17" s="11">
        <v>321.52</v>
      </c>
      <c r="N17" s="11">
        <v>14707</v>
      </c>
      <c r="O17" s="22">
        <f t="shared" si="1"/>
        <v>37712.93</v>
      </c>
    </row>
    <row r="18" ht="27" customHeight="1" spans="1:15">
      <c r="A18" s="12">
        <v>14</v>
      </c>
      <c r="B18" s="13" t="s">
        <v>37</v>
      </c>
      <c r="C18" s="14" t="s">
        <v>28</v>
      </c>
      <c r="D18" s="8" t="s">
        <v>21</v>
      </c>
      <c r="E18" s="9">
        <v>115500</v>
      </c>
      <c r="F18" s="15">
        <v>40425</v>
      </c>
      <c r="G18" s="10">
        <v>0</v>
      </c>
      <c r="H18" s="10">
        <f t="shared" si="0"/>
        <v>155925</v>
      </c>
      <c r="I18" s="15">
        <v>15695.73</v>
      </c>
      <c r="J18" s="15">
        <v>7593.38</v>
      </c>
      <c r="K18" s="15">
        <v>466.62</v>
      </c>
      <c r="L18" s="15">
        <v>186.67</v>
      </c>
      <c r="M18" s="15">
        <v>339.36</v>
      </c>
      <c r="N18" s="15">
        <v>15598</v>
      </c>
      <c r="O18" s="22">
        <f t="shared" si="1"/>
        <v>39879.76</v>
      </c>
    </row>
    <row r="19" ht="30" customHeight="1" spans="1:15">
      <c r="A19" s="12">
        <v>15</v>
      </c>
      <c r="B19" s="13" t="s">
        <v>38</v>
      </c>
      <c r="C19" s="14" t="s">
        <v>28</v>
      </c>
      <c r="D19" s="8" t="s">
        <v>21</v>
      </c>
      <c r="E19" s="9">
        <v>115500</v>
      </c>
      <c r="F19" s="15">
        <v>46200</v>
      </c>
      <c r="G19" s="10">
        <v>0</v>
      </c>
      <c r="H19" s="10">
        <f t="shared" si="0"/>
        <v>161700</v>
      </c>
      <c r="I19" s="15">
        <v>14352.93</v>
      </c>
      <c r="J19" s="15">
        <v>6930.66</v>
      </c>
      <c r="K19" s="15">
        <v>425.92</v>
      </c>
      <c r="L19" s="15">
        <v>170.39</v>
      </c>
      <c r="M19" s="15">
        <v>309.76</v>
      </c>
      <c r="N19" s="15">
        <v>13134</v>
      </c>
      <c r="O19" s="22">
        <f t="shared" si="1"/>
        <v>35323.66</v>
      </c>
    </row>
  </sheetData>
  <mergeCells count="13">
    <mergeCell ref="B1:N1"/>
    <mergeCell ref="A2:I2"/>
    <mergeCell ref="J2:M2"/>
    <mergeCell ref="I3:N3"/>
    <mergeCell ref="A3:A4"/>
    <mergeCell ref="B3:B4"/>
    <mergeCell ref="C3:C4"/>
    <mergeCell ref="D3:D4"/>
    <mergeCell ref="E3:E4"/>
    <mergeCell ref="F3:F4"/>
    <mergeCell ref="G3:G4"/>
    <mergeCell ref="H3:H4"/>
    <mergeCell ref="O3:O4"/>
  </mergeCells>
  <printOptions horizontalCentered="1"/>
  <pageMargins left="0.503472222222222" right="0.393055555555556" top="0.751388888888889" bottom="0.751388888888889" header="0.298611111111111" footer="0.298611111111111"/>
  <pageSetup paperSize="9" scale="7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海口市直属党政机关单位</Company>
  <Application>Microsoft Excel</Application>
  <HeadingPairs>
    <vt:vector size="2" baseType="variant">
      <vt:variant>
        <vt:lpstr>工作表</vt:lpstr>
      </vt:variant>
      <vt:variant>
        <vt:i4>2</vt:i4>
      </vt:variant>
    </vt:vector>
  </HeadingPairs>
  <TitlesOfParts>
    <vt:vector size="2" baseType="lpstr">
      <vt:lpstr>汇总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2020-04-26T06:12:00Z</dcterms:created>
  <cp:lastPrinted>2020-04-26T14:46:00Z</cp:lastPrinted>
  <dcterms:modified xsi:type="dcterms:W3CDTF">2020-11-25T08:47:04Z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